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8_{584F8FAD-366D-4C14-9242-11BC85B3BF3E}" xr6:coauthVersionLast="47" xr6:coauthVersionMax="47" xr10:uidLastSave="{00000000-0000-0000-0000-000000000000}"/>
  <bookViews>
    <workbookView xWindow="-120" yWindow="-120" windowWidth="29040" windowHeight="15720" xr2:uid="{91A1DCA3-06D8-40BA-A084-E9038890523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K26" i="1"/>
  <c r="L26" i="1" s="1"/>
  <c r="M25" i="1"/>
  <c r="K25" i="1"/>
  <c r="L25" i="1" s="1"/>
  <c r="M24" i="1"/>
  <c r="K24" i="1"/>
  <c r="M23" i="1"/>
  <c r="K23" i="1"/>
  <c r="M22" i="1"/>
  <c r="K22" i="1"/>
  <c r="M21" i="1"/>
  <c r="K21" i="1"/>
  <c r="M20" i="1"/>
  <c r="K20" i="1"/>
  <c r="M19" i="1"/>
  <c r="K19" i="1"/>
  <c r="L19" i="1" s="1"/>
  <c r="M18" i="1"/>
  <c r="K18" i="1"/>
  <c r="L18" i="1" s="1"/>
  <c r="M17" i="1"/>
  <c r="K17" i="1"/>
  <c r="L21" i="1" s="1"/>
  <c r="M12" i="1"/>
  <c r="K12" i="1"/>
  <c r="L12" i="1" s="1"/>
  <c r="M11" i="1"/>
  <c r="K11" i="1"/>
  <c r="L11" i="1" s="1"/>
  <c r="M10" i="1"/>
  <c r="K10" i="1"/>
  <c r="M9" i="1"/>
  <c r="K9" i="1"/>
  <c r="M8" i="1"/>
  <c r="K8" i="1"/>
  <c r="M7" i="1"/>
  <c r="K7" i="1"/>
  <c r="L7" i="1" s="1"/>
  <c r="M6" i="1"/>
  <c r="K6" i="1"/>
  <c r="L6" i="1" s="1"/>
  <c r="M5" i="1"/>
  <c r="K5" i="1"/>
  <c r="L5" i="1" s="1"/>
  <c r="M4" i="1"/>
  <c r="K4" i="1"/>
  <c r="L4" i="1" s="1"/>
  <c r="M3" i="1"/>
  <c r="K3" i="1"/>
  <c r="L3" i="1" s="1"/>
  <c r="L24" i="1" l="1"/>
  <c r="L9" i="1"/>
  <c r="L22" i="1"/>
  <c r="L10" i="1"/>
  <c r="L17" i="1"/>
  <c r="L20" i="1"/>
  <c r="L23" i="1"/>
  <c r="L8" i="1"/>
</calcChain>
</file>

<file path=xl/sharedStrings.xml><?xml version="1.0" encoding="utf-8"?>
<sst xmlns="http://schemas.openxmlformats.org/spreadsheetml/2006/main" count="48" uniqueCount="27">
  <si>
    <t>BRUT</t>
  </si>
  <si>
    <t>Equipes/Compétitions</t>
  </si>
  <si>
    <t>Quetigny</t>
  </si>
  <si>
    <t>Beaune</t>
  </si>
  <si>
    <t>Norges</t>
  </si>
  <si>
    <t xml:space="preserve"> Chassagne</t>
  </si>
  <si>
    <t>Chailly</t>
  </si>
  <si>
    <t>Avoise</t>
  </si>
  <si>
    <t>Beaune 2</t>
  </si>
  <si>
    <t>Norges 2</t>
  </si>
  <si>
    <t>Colonne1</t>
  </si>
  <si>
    <t>TOTAL</t>
  </si>
  <si>
    <t>Classement</t>
  </si>
  <si>
    <t>Nbre comp,</t>
  </si>
  <si>
    <t>USCD 1</t>
  </si>
  <si>
    <t>CMCAS 1</t>
  </si>
  <si>
    <t>AGJSEP 1</t>
  </si>
  <si>
    <t>Framatome 1</t>
  </si>
  <si>
    <t>Cermex 1</t>
  </si>
  <si>
    <t>Cosca Chalon 1</t>
  </si>
  <si>
    <t>ATSCAF 1</t>
  </si>
  <si>
    <t>ASPTT Dijon 1</t>
  </si>
  <si>
    <t>CSLG Bourgogne 1</t>
  </si>
  <si>
    <t>Valduc 1</t>
  </si>
  <si>
    <t>NET</t>
  </si>
  <si>
    <t xml:space="preserve"> Norges</t>
  </si>
  <si>
    <t>Chassagne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</si>
</sst>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8" xfId="0" applyFill="1" applyBorder="1"/>
    <xf numFmtId="0" fontId="0" fillId="7" borderId="9" xfId="0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4" fillId="7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3" xfId="0" applyFill="1" applyBorder="1"/>
    <xf numFmtId="0" fontId="0" fillId="7" borderId="14" xfId="0" applyFill="1" applyBorder="1" applyAlignment="1">
      <alignment horizontal="center" vertical="center"/>
    </xf>
    <xf numFmtId="0" fontId="4" fillId="7" borderId="17" xfId="0" applyFont="1" applyFill="1" applyBorder="1"/>
    <xf numFmtId="0" fontId="0" fillId="7" borderId="18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35"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</dxf>
    <dxf>
      <numFmt numFmtId="0" formatCode="General"/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C5F589-294F-4435-B76A-C36CC05B3A68}" name="Tableau2" displayName="Tableau2" ref="A2:M12" totalsRowShown="0" dataDxfId="28" tableBorderDxfId="27">
  <autoFilter ref="A2:M12" xr:uid="{87C5F589-294F-4435-B76A-C36CC05B3A68}"/>
  <sortState xmlns:xlrd2="http://schemas.microsoft.com/office/spreadsheetml/2017/richdata2" ref="A3:M12">
    <sortCondition ref="L2:L12"/>
  </sortState>
  <tableColumns count="13">
    <tableColumn id="1" xr3:uid="{F6B92132-2470-40DC-9E26-E04BAEACA5AF}" name="Equipes/Compétitions" dataDxfId="26"/>
    <tableColumn id="2" xr3:uid="{F51DF9C3-AF0A-448D-B557-77616940E3EE}" name="Quetigny" dataDxfId="25"/>
    <tableColumn id="3" xr3:uid="{18CD091B-F334-401A-808F-85C65F0F201F}" name="Beaune" dataDxfId="24"/>
    <tableColumn id="4" xr3:uid="{D57D1FE7-1ADC-445C-AA48-C8558DE6E1E0}" name="Norges" dataDxfId="23"/>
    <tableColumn id="5" xr3:uid="{8D46B295-FC7D-4DD6-BE07-5E08DA9E6068}" name=" Chassagne" dataDxfId="22"/>
    <tableColumn id="6" xr3:uid="{4B322C81-77F0-4896-9D1A-2FA5D5948D46}" name="Chailly" dataDxfId="21"/>
    <tableColumn id="7" xr3:uid="{B31FEB9E-1227-4AE4-A36E-51475FCE7A46}" name="Avoise" dataDxfId="20"/>
    <tableColumn id="13" xr3:uid="{8C8F677E-0A5E-485A-A022-1B7E0835EC8A}" name="Beaune 2" dataDxfId="19"/>
    <tableColumn id="8" xr3:uid="{4F9F026A-9B91-4336-A75E-935F4FBFB4AC}" name="Norges 2" dataDxfId="18"/>
    <tableColumn id="9" xr3:uid="{E1EBB5D3-F6BE-4BB1-9572-E56D239FA15E}" name="Colonne1" dataDxfId="17"/>
    <tableColumn id="10" xr3:uid="{3BD8165C-AFBD-489B-9676-5A411F02A94D}" name="TOTAL" dataDxfId="16">
      <calculatedColumnFormula>LARGE(B3:J3,1)+LARGE(B3:J3,2)+LARGE(B3:J3,3)+LARGE(B3:J3,4)</calculatedColumnFormula>
    </tableColumn>
    <tableColumn id="11" xr3:uid="{2F613F8D-3067-463A-A592-C8B46779549A}" name="Classement" dataDxfId="15">
      <calculatedColumnFormula>RANK(K3,K$3:K$12)</calculatedColumnFormula>
    </tableColumn>
    <tableColumn id="12" xr3:uid="{6C77650F-E3FD-45FC-888C-08198B7125D0}" name="Nbre comp," dataDxfId="14">
      <calculatedColumnFormula>COUNTIF(B3:J3,"&gt;0")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95CB4D-E6D7-4F17-8939-86270253B1A2}" name="Tableau3" displayName="Tableau3" ref="A16:M26" totalsRowShown="0" tableBorderDxfId="13">
  <autoFilter ref="A16:M26" xr:uid="{9C95CB4D-E6D7-4F17-8939-86270253B1A2}"/>
  <sortState xmlns:xlrd2="http://schemas.microsoft.com/office/spreadsheetml/2017/richdata2" ref="A17:M26">
    <sortCondition ref="L16:L26"/>
  </sortState>
  <tableColumns count="13">
    <tableColumn id="1" xr3:uid="{4B2E4D54-0596-49C6-AAA9-B1B96B61725B}" name="Equipes/Compétitions" dataDxfId="12"/>
    <tableColumn id="2" xr3:uid="{B98DA879-C197-4689-AEFA-4FD75620D45E}" name="Quetigny" dataDxfId="11"/>
    <tableColumn id="3" xr3:uid="{45273863-EC86-45C7-93AD-D507DC20421D}" name="Beaune" dataDxfId="10"/>
    <tableColumn id="4" xr3:uid="{C0FA1612-696F-45FD-A2EE-36095CDDC39A}" name=" Norges" dataDxfId="9"/>
    <tableColumn id="5" xr3:uid="{DA774CA7-BBA1-49C5-BB9D-3E21A928F6A0}" name="Chassagne" dataDxfId="8"/>
    <tableColumn id="6" xr3:uid="{699AF867-FD89-40E4-9374-E5441E0ABAFA}" name="Chailly" dataDxfId="7"/>
    <tableColumn id="7" xr3:uid="{209C4B08-64DF-4A38-973B-DA5DE7521033}" name="Avoise" dataDxfId="6"/>
    <tableColumn id="13" xr3:uid="{70E99763-C7E8-4302-AAC6-17067CD6F2DA}" name="Beaune 2" dataDxfId="5"/>
    <tableColumn id="8" xr3:uid="{B4CB4F40-071C-4C7F-BDAE-E92FD8F7809F}" name="Norges 2" dataDxfId="4"/>
    <tableColumn id="9" xr3:uid="{B1A37781-F1EB-40BE-ACE5-FA06EE88F6F4}" name="Colonne1" dataDxfId="3"/>
    <tableColumn id="10" xr3:uid="{6FF7A8E5-FD6D-4878-95AE-37A4DFC1619D}" name="TOTAL" dataDxfId="2">
      <calculatedColumnFormula>LARGE(B17:J17,1)+LARGE(B17:J17,2)+LARGE(B17:J17,3)+LARGE(B17:J17,4)</calculatedColumnFormula>
    </tableColumn>
    <tableColumn id="11" xr3:uid="{56D2BA8B-59A6-465D-A676-3FD2573FD799}" name="Classement" dataDxfId="1">
      <calculatedColumnFormula>RANK(K17,K$17:K$26)</calculatedColumnFormula>
    </tableColumn>
    <tableColumn id="12" xr3:uid="{77AEFC1A-2D63-4D90-9577-9B34F01C50D5}" name="Nbre comp," dataDxfId="0">
      <calculatedColumnFormula>COUNTIF(B17:J17,"&gt;0")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24CF-4A9D-48BD-94C0-223022DBD86E}">
  <dimension ref="A1:M26"/>
  <sheetViews>
    <sheetView tabSelected="1" workbookViewId="0">
      <selection activeCell="O11" sqref="O11"/>
    </sheetView>
  </sheetViews>
  <sheetFormatPr baseColWidth="10" defaultColWidth="9.140625" defaultRowHeight="15" x14ac:dyDescent="0.25"/>
  <cols>
    <col min="1" max="1" width="22.7109375" customWidth="1"/>
    <col min="2" max="10" width="12.7109375" customWidth="1"/>
    <col min="11" max="11" width="13.5703125" customWidth="1"/>
    <col min="12" max="12" width="12.7109375" customWidth="1"/>
    <col min="13" max="256" width="11.42578125" customWidth="1"/>
  </cols>
  <sheetData>
    <row r="1" spans="1:13" ht="24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5.75" thickBot="1" x14ac:dyDescent="0.3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8" t="s">
        <v>11</v>
      </c>
      <c r="L2" s="9" t="s">
        <v>12</v>
      </c>
      <c r="M2" s="10" t="s">
        <v>13</v>
      </c>
    </row>
    <row r="3" spans="1:13" x14ac:dyDescent="0.25">
      <c r="A3" s="11" t="s">
        <v>14</v>
      </c>
      <c r="B3" s="12">
        <v>72</v>
      </c>
      <c r="C3" s="13">
        <v>43</v>
      </c>
      <c r="D3" s="14">
        <v>76</v>
      </c>
      <c r="E3" s="13">
        <v>52</v>
      </c>
      <c r="F3" s="14">
        <v>63</v>
      </c>
      <c r="G3" s="13">
        <v>70</v>
      </c>
      <c r="H3" s="13">
        <v>79</v>
      </c>
      <c r="I3" s="14">
        <v>56</v>
      </c>
      <c r="J3" s="13">
        <v>0</v>
      </c>
      <c r="K3" s="15">
        <f t="shared" ref="K3:K12" si="0">LARGE(B3:J3,1)+LARGE(B3:J3,2)+LARGE(B3:J3,3)+LARGE(B3:J3,4)</f>
        <v>297</v>
      </c>
      <c r="L3" s="16">
        <f t="shared" ref="L3:L12" si="1">RANK(K3,K$3:K$12)</f>
        <v>1</v>
      </c>
      <c r="M3" s="15">
        <f t="shared" ref="M3:M12" si="2">COUNTIF(B3:J3,"&gt;0")</f>
        <v>8</v>
      </c>
    </row>
    <row r="4" spans="1:13" x14ac:dyDescent="0.25">
      <c r="A4" s="17" t="s">
        <v>15</v>
      </c>
      <c r="B4" s="18">
        <v>54</v>
      </c>
      <c r="C4" s="19">
        <v>44</v>
      </c>
      <c r="D4" s="20">
        <v>48</v>
      </c>
      <c r="E4" s="19">
        <v>62</v>
      </c>
      <c r="F4" s="20">
        <v>0</v>
      </c>
      <c r="G4" s="19">
        <v>39</v>
      </c>
      <c r="H4" s="19">
        <v>42</v>
      </c>
      <c r="I4" s="20">
        <v>24</v>
      </c>
      <c r="J4" s="19">
        <v>0</v>
      </c>
      <c r="K4" s="21">
        <f t="shared" si="0"/>
        <v>208</v>
      </c>
      <c r="L4" s="22">
        <f t="shared" si="1"/>
        <v>2</v>
      </c>
      <c r="M4" s="21">
        <f t="shared" si="2"/>
        <v>7</v>
      </c>
    </row>
    <row r="5" spans="1:13" x14ac:dyDescent="0.25">
      <c r="A5" s="23" t="s">
        <v>16</v>
      </c>
      <c r="B5" s="18">
        <v>0</v>
      </c>
      <c r="C5" s="19">
        <v>0</v>
      </c>
      <c r="D5" s="20">
        <v>0</v>
      </c>
      <c r="E5" s="19">
        <v>0</v>
      </c>
      <c r="F5" s="20">
        <v>58</v>
      </c>
      <c r="G5" s="19">
        <v>80</v>
      </c>
      <c r="H5" s="19">
        <v>0</v>
      </c>
      <c r="I5" s="20">
        <v>56</v>
      </c>
      <c r="J5" s="19">
        <v>0</v>
      </c>
      <c r="K5" s="21">
        <f t="shared" si="0"/>
        <v>194</v>
      </c>
      <c r="L5" s="22">
        <f t="shared" si="1"/>
        <v>3</v>
      </c>
      <c r="M5" s="21">
        <f t="shared" si="2"/>
        <v>3</v>
      </c>
    </row>
    <row r="6" spans="1:13" x14ac:dyDescent="0.25">
      <c r="A6" s="23" t="s">
        <v>17</v>
      </c>
      <c r="B6" s="24">
        <v>0</v>
      </c>
      <c r="C6" s="19">
        <v>0</v>
      </c>
      <c r="D6" s="20">
        <v>0</v>
      </c>
      <c r="E6" s="19">
        <v>0</v>
      </c>
      <c r="F6" s="20">
        <v>49</v>
      </c>
      <c r="G6" s="19">
        <v>58</v>
      </c>
      <c r="H6" s="19">
        <v>39</v>
      </c>
      <c r="I6" s="20">
        <v>0</v>
      </c>
      <c r="J6" s="19">
        <v>0</v>
      </c>
      <c r="K6" s="21">
        <f t="shared" si="0"/>
        <v>146</v>
      </c>
      <c r="L6" s="22">
        <f t="shared" si="1"/>
        <v>4</v>
      </c>
      <c r="M6" s="21">
        <f t="shared" si="2"/>
        <v>3</v>
      </c>
    </row>
    <row r="7" spans="1:13" x14ac:dyDescent="0.25">
      <c r="A7" s="17" t="s">
        <v>18</v>
      </c>
      <c r="B7" s="18">
        <v>38</v>
      </c>
      <c r="C7" s="19">
        <v>0</v>
      </c>
      <c r="D7" s="20">
        <v>0</v>
      </c>
      <c r="E7" s="19">
        <v>0</v>
      </c>
      <c r="F7" s="20">
        <v>0</v>
      </c>
      <c r="G7" s="19">
        <v>0</v>
      </c>
      <c r="H7" s="19">
        <v>43</v>
      </c>
      <c r="I7" s="20">
        <v>0</v>
      </c>
      <c r="J7" s="19">
        <v>0</v>
      </c>
      <c r="K7" s="20">
        <f t="shared" si="0"/>
        <v>81</v>
      </c>
      <c r="L7" s="22">
        <f t="shared" si="1"/>
        <v>5</v>
      </c>
      <c r="M7" s="20">
        <f t="shared" si="2"/>
        <v>2</v>
      </c>
    </row>
    <row r="8" spans="1:13" x14ac:dyDescent="0.25">
      <c r="A8" s="23" t="s">
        <v>19</v>
      </c>
      <c r="B8" s="24">
        <v>34</v>
      </c>
      <c r="C8" s="22">
        <v>0</v>
      </c>
      <c r="D8" s="21">
        <v>0</v>
      </c>
      <c r="E8" s="22">
        <v>0</v>
      </c>
      <c r="F8" s="21">
        <v>29</v>
      </c>
      <c r="G8" s="22">
        <v>0</v>
      </c>
      <c r="H8" s="22">
        <v>0</v>
      </c>
      <c r="I8" s="21">
        <v>0</v>
      </c>
      <c r="J8" s="22">
        <v>0</v>
      </c>
      <c r="K8" s="21">
        <f t="shared" si="0"/>
        <v>63</v>
      </c>
      <c r="L8" s="22">
        <f t="shared" si="1"/>
        <v>6</v>
      </c>
      <c r="M8" s="21">
        <f t="shared" si="2"/>
        <v>2</v>
      </c>
    </row>
    <row r="9" spans="1:13" x14ac:dyDescent="0.25">
      <c r="A9" s="23" t="s">
        <v>20</v>
      </c>
      <c r="B9" s="18">
        <v>0</v>
      </c>
      <c r="C9" s="19">
        <v>0</v>
      </c>
      <c r="D9" s="20">
        <v>0</v>
      </c>
      <c r="E9" s="19">
        <v>0</v>
      </c>
      <c r="F9" s="20">
        <v>0</v>
      </c>
      <c r="G9" s="19">
        <v>0</v>
      </c>
      <c r="H9" s="19">
        <v>0</v>
      </c>
      <c r="I9" s="20">
        <v>32</v>
      </c>
      <c r="J9" s="19">
        <v>0</v>
      </c>
      <c r="K9" s="21">
        <f t="shared" si="0"/>
        <v>32</v>
      </c>
      <c r="L9" s="22">
        <f t="shared" si="1"/>
        <v>7</v>
      </c>
      <c r="M9" s="21">
        <f t="shared" si="2"/>
        <v>1</v>
      </c>
    </row>
    <row r="10" spans="1:13" x14ac:dyDescent="0.25">
      <c r="A10" s="17" t="s">
        <v>21</v>
      </c>
      <c r="B10" s="24">
        <v>0</v>
      </c>
      <c r="C10" s="22">
        <v>0</v>
      </c>
      <c r="D10" s="21">
        <v>0</v>
      </c>
      <c r="E10" s="22">
        <v>0</v>
      </c>
      <c r="F10" s="21">
        <v>0</v>
      </c>
      <c r="G10" s="22">
        <v>0</v>
      </c>
      <c r="H10" s="22">
        <v>0</v>
      </c>
      <c r="I10" s="21">
        <v>0</v>
      </c>
      <c r="J10" s="22">
        <v>0</v>
      </c>
      <c r="K10" s="21">
        <f t="shared" si="0"/>
        <v>0</v>
      </c>
      <c r="L10" s="22">
        <f t="shared" si="1"/>
        <v>8</v>
      </c>
      <c r="M10" s="21">
        <f t="shared" si="2"/>
        <v>0</v>
      </c>
    </row>
    <row r="11" spans="1:13" x14ac:dyDescent="0.25">
      <c r="A11" s="17" t="s">
        <v>22</v>
      </c>
      <c r="B11" s="18">
        <v>0</v>
      </c>
      <c r="C11" s="19">
        <v>0</v>
      </c>
      <c r="D11" s="20">
        <v>0</v>
      </c>
      <c r="E11" s="19">
        <v>0</v>
      </c>
      <c r="F11" s="20">
        <v>0</v>
      </c>
      <c r="G11" s="19">
        <v>0</v>
      </c>
      <c r="H11" s="19">
        <v>0</v>
      </c>
      <c r="I11" s="20">
        <v>0</v>
      </c>
      <c r="J11" s="19">
        <v>0</v>
      </c>
      <c r="K11" s="21">
        <f t="shared" si="0"/>
        <v>0</v>
      </c>
      <c r="L11" s="22">
        <f t="shared" si="1"/>
        <v>8</v>
      </c>
      <c r="M11" s="21">
        <f t="shared" si="2"/>
        <v>0</v>
      </c>
    </row>
    <row r="12" spans="1:13" ht="15" customHeight="1" thickBot="1" x14ac:dyDescent="0.3">
      <c r="A12" s="25" t="s">
        <v>23</v>
      </c>
      <c r="B12" s="18">
        <v>0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19">
        <v>0</v>
      </c>
      <c r="I12" s="20">
        <v>0</v>
      </c>
      <c r="J12" s="19">
        <v>0</v>
      </c>
      <c r="K12" s="21">
        <f t="shared" si="0"/>
        <v>0</v>
      </c>
      <c r="L12" s="26">
        <f t="shared" si="1"/>
        <v>8</v>
      </c>
      <c r="M12" s="21">
        <f t="shared" si="2"/>
        <v>0</v>
      </c>
    </row>
    <row r="14" spans="1:13" ht="15.75" thickBot="1" x14ac:dyDescent="0.3"/>
    <row r="15" spans="1:13" ht="24" thickBot="1" x14ac:dyDescent="0.3">
      <c r="A15" s="27" t="s">
        <v>24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</row>
    <row r="16" spans="1:13" ht="15.75" thickBot="1" x14ac:dyDescent="0.3">
      <c r="A16" s="4" t="s">
        <v>1</v>
      </c>
      <c r="B16" s="30" t="s">
        <v>2</v>
      </c>
      <c r="C16" s="31" t="s">
        <v>3</v>
      </c>
      <c r="D16" s="30" t="s">
        <v>25</v>
      </c>
      <c r="E16" s="32" t="s">
        <v>26</v>
      </c>
      <c r="F16" s="30" t="s">
        <v>6</v>
      </c>
      <c r="G16" s="31" t="s">
        <v>7</v>
      </c>
      <c r="H16" s="30" t="s">
        <v>8</v>
      </c>
      <c r="I16" s="30" t="s">
        <v>9</v>
      </c>
      <c r="J16" s="33" t="s">
        <v>10</v>
      </c>
      <c r="K16" s="34" t="s">
        <v>11</v>
      </c>
      <c r="L16" s="35" t="s">
        <v>12</v>
      </c>
      <c r="M16" s="36" t="s">
        <v>13</v>
      </c>
    </row>
    <row r="17" spans="1:13" x14ac:dyDescent="0.25">
      <c r="A17" s="11" t="s">
        <v>14</v>
      </c>
      <c r="B17" s="12">
        <v>102</v>
      </c>
      <c r="C17" s="37">
        <v>86</v>
      </c>
      <c r="D17" s="38">
        <v>108</v>
      </c>
      <c r="E17" s="37">
        <v>84</v>
      </c>
      <c r="F17" s="38">
        <v>97</v>
      </c>
      <c r="G17" s="37">
        <v>103</v>
      </c>
      <c r="H17" s="37">
        <v>112</v>
      </c>
      <c r="I17" s="38">
        <v>78</v>
      </c>
      <c r="J17" s="37">
        <v>0</v>
      </c>
      <c r="K17" s="39">
        <f t="shared" ref="K17:K26" si="3">LARGE(B17:J17,1)+LARGE(B17:J17,2)+LARGE(B17:J17,3)+LARGE(B17:J17,4)</f>
        <v>425</v>
      </c>
      <c r="L17" s="16">
        <f t="shared" ref="L17:L26" si="4">RANK(K17,K$17:K$26)</f>
        <v>1</v>
      </c>
      <c r="M17" s="39">
        <f t="shared" ref="M17:M26" si="5">COUNTIF(B17:J17,"&gt;0")</f>
        <v>8</v>
      </c>
    </row>
    <row r="18" spans="1:13" x14ac:dyDescent="0.25">
      <c r="A18" s="17" t="s">
        <v>15</v>
      </c>
      <c r="B18" s="18">
        <v>95</v>
      </c>
      <c r="C18" s="19">
        <v>94</v>
      </c>
      <c r="D18" s="20">
        <v>84</v>
      </c>
      <c r="E18" s="19">
        <v>99</v>
      </c>
      <c r="F18" s="20">
        <v>0</v>
      </c>
      <c r="G18" s="19">
        <v>102</v>
      </c>
      <c r="H18" s="19">
        <v>109</v>
      </c>
      <c r="I18" s="20">
        <v>82</v>
      </c>
      <c r="J18" s="19">
        <v>0</v>
      </c>
      <c r="K18" s="21">
        <f t="shared" si="3"/>
        <v>405</v>
      </c>
      <c r="L18" s="22">
        <f t="shared" si="4"/>
        <v>2</v>
      </c>
      <c r="M18" s="40">
        <f t="shared" si="5"/>
        <v>7</v>
      </c>
    </row>
    <row r="19" spans="1:13" x14ac:dyDescent="0.25">
      <c r="A19" s="23" t="s">
        <v>17</v>
      </c>
      <c r="B19" s="24">
        <v>0</v>
      </c>
      <c r="C19" s="19">
        <v>0</v>
      </c>
      <c r="D19" s="20">
        <v>0</v>
      </c>
      <c r="E19" s="19">
        <v>0</v>
      </c>
      <c r="F19" s="20">
        <v>104</v>
      </c>
      <c r="G19" s="19">
        <v>103</v>
      </c>
      <c r="H19" s="19">
        <v>92</v>
      </c>
      <c r="I19" s="20">
        <v>0</v>
      </c>
      <c r="J19" s="19">
        <v>0</v>
      </c>
      <c r="K19" s="21">
        <f t="shared" si="3"/>
        <v>299</v>
      </c>
      <c r="L19" s="22">
        <f t="shared" si="4"/>
        <v>3</v>
      </c>
      <c r="M19" s="40">
        <f t="shared" si="5"/>
        <v>3</v>
      </c>
    </row>
    <row r="20" spans="1:13" x14ac:dyDescent="0.25">
      <c r="A20" s="23" t="s">
        <v>16</v>
      </c>
      <c r="B20" s="18">
        <v>0</v>
      </c>
      <c r="C20" s="19">
        <v>0</v>
      </c>
      <c r="D20" s="20">
        <v>0</v>
      </c>
      <c r="E20" s="19">
        <v>0</v>
      </c>
      <c r="F20" s="20">
        <v>101</v>
      </c>
      <c r="G20" s="19">
        <v>107</v>
      </c>
      <c r="H20" s="19">
        <v>0</v>
      </c>
      <c r="I20" s="20">
        <v>78</v>
      </c>
      <c r="J20" s="19">
        <v>0</v>
      </c>
      <c r="K20" s="21">
        <f t="shared" si="3"/>
        <v>286</v>
      </c>
      <c r="L20" s="22">
        <f t="shared" si="4"/>
        <v>4</v>
      </c>
      <c r="M20" s="40">
        <f t="shared" si="5"/>
        <v>3</v>
      </c>
    </row>
    <row r="21" spans="1:13" x14ac:dyDescent="0.25">
      <c r="A21" s="23" t="s">
        <v>19</v>
      </c>
      <c r="B21" s="24">
        <v>96</v>
      </c>
      <c r="C21" s="22">
        <v>0</v>
      </c>
      <c r="D21" s="21">
        <v>0</v>
      </c>
      <c r="E21" s="22">
        <v>0</v>
      </c>
      <c r="F21" s="21">
        <v>97</v>
      </c>
      <c r="G21" s="22">
        <v>0</v>
      </c>
      <c r="H21" s="22">
        <v>0</v>
      </c>
      <c r="I21" s="21">
        <v>0</v>
      </c>
      <c r="J21" s="22">
        <v>0</v>
      </c>
      <c r="K21" s="21">
        <f t="shared" si="3"/>
        <v>193</v>
      </c>
      <c r="L21" s="22">
        <f t="shared" si="4"/>
        <v>5</v>
      </c>
      <c r="M21" s="40">
        <f t="shared" si="5"/>
        <v>2</v>
      </c>
    </row>
    <row r="22" spans="1:13" x14ac:dyDescent="0.25">
      <c r="A22" s="17" t="s">
        <v>18</v>
      </c>
      <c r="B22" s="18">
        <v>80</v>
      </c>
      <c r="C22" s="19">
        <v>0</v>
      </c>
      <c r="D22" s="20">
        <v>0</v>
      </c>
      <c r="E22" s="19">
        <v>0</v>
      </c>
      <c r="F22" s="20">
        <v>0</v>
      </c>
      <c r="G22" s="19">
        <v>0</v>
      </c>
      <c r="H22" s="19">
        <v>94</v>
      </c>
      <c r="I22" s="20">
        <v>0</v>
      </c>
      <c r="J22" s="19">
        <v>0</v>
      </c>
      <c r="K22" s="20">
        <f t="shared" si="3"/>
        <v>174</v>
      </c>
      <c r="L22" s="22">
        <f t="shared" si="4"/>
        <v>6</v>
      </c>
      <c r="M22" s="41">
        <f t="shared" si="5"/>
        <v>2</v>
      </c>
    </row>
    <row r="23" spans="1:13" x14ac:dyDescent="0.25">
      <c r="A23" s="23" t="s">
        <v>20</v>
      </c>
      <c r="B23" s="18">
        <v>0</v>
      </c>
      <c r="C23" s="19">
        <v>0</v>
      </c>
      <c r="D23" s="20">
        <v>0</v>
      </c>
      <c r="E23" s="19">
        <v>0</v>
      </c>
      <c r="F23" s="20">
        <v>0</v>
      </c>
      <c r="G23" s="19">
        <v>0</v>
      </c>
      <c r="H23" s="19">
        <v>0</v>
      </c>
      <c r="I23" s="20">
        <v>99</v>
      </c>
      <c r="J23" s="19">
        <v>0</v>
      </c>
      <c r="K23" s="21">
        <f t="shared" si="3"/>
        <v>99</v>
      </c>
      <c r="L23" s="22">
        <f t="shared" si="4"/>
        <v>7</v>
      </c>
      <c r="M23" s="40">
        <f t="shared" si="5"/>
        <v>1</v>
      </c>
    </row>
    <row r="24" spans="1:13" x14ac:dyDescent="0.25">
      <c r="A24" s="17" t="s">
        <v>21</v>
      </c>
      <c r="B24" s="24">
        <v>0</v>
      </c>
      <c r="C24" s="22">
        <v>0</v>
      </c>
      <c r="D24" s="21">
        <v>0</v>
      </c>
      <c r="E24" s="22">
        <v>0</v>
      </c>
      <c r="F24" s="21">
        <v>0</v>
      </c>
      <c r="G24" s="22">
        <v>0</v>
      </c>
      <c r="H24" s="22">
        <v>0</v>
      </c>
      <c r="I24" s="21">
        <v>0</v>
      </c>
      <c r="J24" s="22">
        <v>0</v>
      </c>
      <c r="K24" s="21">
        <f t="shared" si="3"/>
        <v>0</v>
      </c>
      <c r="L24" s="22">
        <f t="shared" si="4"/>
        <v>8</v>
      </c>
      <c r="M24" s="40">
        <f t="shared" si="5"/>
        <v>0</v>
      </c>
    </row>
    <row r="25" spans="1:13" x14ac:dyDescent="0.25">
      <c r="A25" s="17" t="s">
        <v>22</v>
      </c>
      <c r="B25" s="18">
        <v>0</v>
      </c>
      <c r="C25" s="19">
        <v>0</v>
      </c>
      <c r="D25" s="20">
        <v>0</v>
      </c>
      <c r="E25" s="19">
        <v>0</v>
      </c>
      <c r="F25" s="20">
        <v>0</v>
      </c>
      <c r="G25" s="19">
        <v>0</v>
      </c>
      <c r="H25" s="19">
        <v>0</v>
      </c>
      <c r="I25" s="20">
        <v>0</v>
      </c>
      <c r="J25" s="19">
        <v>0</v>
      </c>
      <c r="K25" s="21">
        <f t="shared" si="3"/>
        <v>0</v>
      </c>
      <c r="L25" s="22">
        <f t="shared" si="4"/>
        <v>8</v>
      </c>
      <c r="M25" s="40">
        <f t="shared" si="5"/>
        <v>0</v>
      </c>
    </row>
    <row r="26" spans="1:13" ht="15" customHeight="1" thickBot="1" x14ac:dyDescent="0.3">
      <c r="A26" s="25" t="s">
        <v>23</v>
      </c>
      <c r="B26" s="18">
        <v>0</v>
      </c>
      <c r="C26" s="19">
        <v>0</v>
      </c>
      <c r="D26" s="20">
        <v>0</v>
      </c>
      <c r="E26" s="19">
        <v>0</v>
      </c>
      <c r="F26" s="20">
        <v>0</v>
      </c>
      <c r="G26" s="19">
        <v>0</v>
      </c>
      <c r="H26" s="19">
        <v>0</v>
      </c>
      <c r="I26" s="20">
        <v>0</v>
      </c>
      <c r="J26" s="19">
        <v>0</v>
      </c>
      <c r="K26" s="21">
        <f t="shared" si="3"/>
        <v>0</v>
      </c>
      <c r="L26" s="26">
        <f t="shared" si="4"/>
        <v>8</v>
      </c>
      <c r="M26" s="40">
        <f t="shared" si="5"/>
        <v>0</v>
      </c>
    </row>
  </sheetData>
  <mergeCells count="2">
    <mergeCell ref="A1:M1"/>
    <mergeCell ref="A15:M15"/>
  </mergeCells>
  <conditionalFormatting sqref="A3:M12">
    <cfRule type="expression" dxfId="31" priority="3" stopIfTrue="1">
      <formula>MOD(SUBTOTAL(103,$A$2:$A2),2)</formula>
    </cfRule>
  </conditionalFormatting>
  <conditionalFormatting sqref="A17:M26">
    <cfRule type="expression" dxfId="30" priority="1" stopIfTrue="1">
      <formula>MOD(SUBTOTAL(103,$A$2:$A2),2)</formula>
    </cfRule>
    <cfRule type="expression" dxfId="29" priority="2" stopIfTrue="1">
      <formula>MOD(SUBTOTAL(103,$A$2:$A2),2)</formula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ACHARD</dc:creator>
  <cp:lastModifiedBy>Michel ACHARD</cp:lastModifiedBy>
  <dcterms:created xsi:type="dcterms:W3CDTF">2026-01-23T16:02:13Z</dcterms:created>
  <dcterms:modified xsi:type="dcterms:W3CDTF">2026-01-23T16:04:08Z</dcterms:modified>
</cp:coreProperties>
</file>